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aa191fb6b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fe7a821b9e4418c"/>
    <x:sheet xmlns:r="http://schemas.openxmlformats.org/officeDocument/2006/relationships" name="Practice" sheetId="2" r:id="Raf35e22a759048da"/>
    <x:sheet xmlns:r="http://schemas.openxmlformats.org/officeDocument/2006/relationships" name="AnswerKey" sheetId="3" r:id="R87fa7f8622bc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&quot;$&quot;#,##0.00;(&quot;$&quot;#,##0.00);&quot;$&quot;0.00"/>
    <x:numFmt numFmtId="202" formatCode="@"/>
    <x:numFmt numFmtId="203" formatCode="0.0%"/>
  </x:numFmts>
  <x:fonts count="9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  <x:font>
      <x:sz val="11"/>
      <x:color rgb="FF0000FF"/>
      <x:name val="Arial"/>
    </x:font>
    <x:font>
      <x:sz val="11"/>
      <x:color rgb="FF107C41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lef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7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7" fillId="3" borderId="0" xfId="0" applyNumberFormat="1" applyFont="1" applyFill="1" applyBorder="1" applyAlignment="1">
      <x:alignment horizontal="right" vertical="center" wrapText="1"/>
    </x:xf>
    <x:xf numFmtId="201" fontId="8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be8ee581d46f4" /><Relationship Type="http://schemas.openxmlformats.org/officeDocument/2006/relationships/theme" Target="/xl/theme/theme1.xml" Id="Re23db1971a434a84" /><Relationship Type="http://schemas.openxmlformats.org/officeDocument/2006/relationships/sharedStrings" Target="/xl/sharedStrings.xml" Id="R0bdc4e8c7e214ee4" /><Relationship Type="http://schemas.openxmlformats.org/officeDocument/2006/relationships/worksheet" Target="/xl/worksheets/sheet1.xml" Id="R6fe7a821b9e4418c" /><Relationship Type="http://schemas.openxmlformats.org/officeDocument/2006/relationships/worksheet" Target="/xl/worksheets/sheet2.xml" Id="Raf35e22a759048da" /><Relationship Type="http://schemas.openxmlformats.org/officeDocument/2006/relationships/worksheet" Target="/xl/worksheets/sheet3.xml" Id="R87fa7f8622bc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Staffing cost practice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Build a weekly staffing cost report from hours and hourly rates, with an explicit employer-cost allowance.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USD for one fictional planning week starting November 2, 2026. Hours are paid hours. No overtime premiums or payroll taxes are calculated.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E8</x:v>
      </x:c>
      <x:c r="B14" s="2" t="str">
        <x:v>SC-01 weekly wages</x:v>
      </x:c>
    </x:row>
    <x:row r="15" ht="28" customHeight="1">
      <x:c r="A15" s="2" t="str">
        <x:v>E9</x:v>
      </x:c>
      <x:c r="B15" s="2" t="str">
        <x:v>SC-02 weekly wages</x:v>
      </x:c>
    </x:row>
    <x:row r="16" ht="28" customHeight="1">
      <x:c r="A16" s="2" t="str">
        <x:v>E10</x:v>
      </x:c>
      <x:c r="B16" s="2" t="str">
        <x:v>SC-03 weekly wages</x:v>
      </x:c>
    </x:row>
    <x:row r="17" ht="28" customHeight="1">
      <x:c r="A17" s="2" t="str">
        <x:v>E11</x:v>
      </x:c>
      <x:c r="B17" s="2" t="str">
        <x:v>SC-04 weekly wages</x:v>
      </x:c>
    </x:row>
    <x:row r="18" ht="28" customHeight="1">
      <x:c r="A18" s="2" t="str">
        <x:v>E12</x:v>
      </x:c>
      <x:c r="B18" s="2" t="str">
        <x:v>SC-05 weekly wages</x:v>
      </x:c>
    </x:row>
    <x:row r="19" ht="28" customHeight="1">
      <x:c r="A19" s="2" t="str">
        <x:v>E13</x:v>
      </x:c>
      <x:c r="B19" s="2" t="str">
        <x:v>SC-06 weekly wages</x:v>
      </x:c>
    </x:row>
    <x:row r="20" ht="28" customHeight="1">
      <x:c r="A20" s="2" t="str">
        <x:v>E14</x:v>
      </x:c>
      <x:c r="B20" s="2" t="str">
        <x:v>SC-07 weekly wages</x:v>
      </x:c>
    </x:row>
    <x:row r="21" ht="28" customHeight="1">
      <x:c r="A21" s="2" t="str">
        <x:v>E15</x:v>
      </x:c>
      <x:c r="B21" s="2" t="str">
        <x:v>SC-08 weekly wages</x:v>
      </x:c>
    </x:row>
    <x:row r="22" ht="28" customHeight="1">
      <x:c r="A22" s="2" t="str">
        <x:v>B23</x:v>
      </x:c>
      <x:c r="B22" s="2" t="str">
        <x:v>Total wages</x:v>
      </x:c>
    </x:row>
    <x:row r="23" ht="28" customHeight="1">
      <x:c r="A23" s="2" t="str">
        <x:v>B24</x:v>
      </x:c>
      <x:c r="B23" s="2" t="str">
        <x:v>Employer allowance</x:v>
      </x:c>
    </x:row>
    <x:row r="24" ht="28" customHeight="1">
      <x:c r="A24" s="2" t="str">
        <x:v>B25</x:v>
      </x:c>
      <x:c r="B24" s="2" t="str">
        <x:v>Wages plus allowance</x:v>
      </x:c>
    </x:row>
    <x:row r="25" ht="28" customHeight="1">
      <x:c r="A25" s="2" t="str">
        <x:v>B26</x:v>
      </x:c>
      <x:c r="B25" s="2" t="str">
        <x:v>Weighted hourly rate</x:v>
      </x:c>
    </x:row>
    <x:row r="26" ht="28" customHeight="1">
      <x:c r="A26" s="2"/>
      <x:c r="B26" s="2"/>
    </x:row>
    <x:row r="27" ht="28" customHeight="1">
      <x:c r="A27" s="2"/>
      <x:c r="B27" s="2"/>
    </x:row>
    <x:row r="28" ht="50" customHeight="1">
      <x:c r="A28" s="5" t="str">
        <x:v>Common mistakes</x:v>
      </x:c>
      <x:c r="B28" s="6" t="str">
        <x:v>Keep paid hours separate from headcount. Eight role slots do not imply eight full-time equivalents.</x:v>
      </x:c>
    </x:row>
    <x:row r="29" ht="50" customHeight="1">
      <x:c r="A29" s="2"/>
      <x:c r="B29" s="6" t="str">
        <x:v>The 12% allowance is a synthetic planning assumption. Edit B19 once rather than hardcoding it in every formula.</x:v>
      </x:c>
    </x:row>
    <x:row r="30" ht="28" customHeight="1">
      <x:c r="A30" s="2"/>
      <x:c r="B30" s="2"/>
    </x:row>
    <x:row r="31" ht="28" customHeight="1">
      <x:c r="A31" s="2"/>
      <x:c r="B31" s="11" t="str">
        <x:v>Practice files do not award course XP, completion or a certificate.</x:v>
      </x:c>
    </x:row>
    <x:row r="32" ht="28" customHeight="1">
      <x:c r="A32" s="2"/>
      <x:c r="B32" s="2"/>
    </x:row>
    <x:row r="33" ht="28" customHeight="1">
      <x:c r="A33" s="2"/>
      <x:c r="B33" s="2"/>
    </x:row>
    <x:row r="34" ht="28" customHeight="1">
      <x:c r="A34" s="2"/>
      <x:c r="B34" s="2"/>
    </x:row>
    <x:row r="35" ht="28" customHeight="1">
      <x:c r="A35" s="2"/>
      <x:c r="B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Staffing cost practice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Role slot</x:v>
      </x:c>
      <x:c r="B7" s="10" t="str">
        <x:v>Team</x:v>
      </x:c>
      <x:c r="C7" s="10" t="str">
        <x:v>Paid hours</x:v>
      </x:c>
      <x:c r="D7" s="10" t="str">
        <x:v>Hourly rate (USD)</x:v>
      </x:c>
      <x:c r="E7" s="10" t="str">
        <x:v>Wages: your formula</x:v>
      </x:c>
      <x:c r="F7" s="2"/>
    </x:row>
    <x:row r="8" ht="28" customHeight="1">
      <x:c r="A8" s="17" t="str">
        <x:v>SC-01</x:v>
      </x:c>
      <x:c r="B8" s="17" t="str">
        <x:v>Support</x:v>
      </x:c>
      <x:c r="C8" s="13" t="n">
        <x:v>32</x:v>
      </x:c>
      <x:c r="D8" s="15" t="n">
        <x:v>26</x:v>
      </x:c>
      <x:c r="E8" s="29"/>
      <x:c r="F8" s="2"/>
    </x:row>
    <x:row r="9" ht="28" customHeight="1">
      <x:c r="A9" s="24" t="str">
        <x:v>SC-02</x:v>
      </x:c>
      <x:c r="B9" s="24" t="str">
        <x:v>Packing</x:v>
      </x:c>
      <x:c r="C9" s="20" t="n">
        <x:v>38</x:v>
      </x:c>
      <x:c r="D9" s="22" t="n">
        <x:v>23.5</x:v>
      </x:c>
      <x:c r="E9" s="29"/>
      <x:c r="F9" s="2"/>
    </x:row>
    <x:row r="10" ht="28" customHeight="1">
      <x:c r="A10" s="17" t="str">
        <x:v>SC-03</x:v>
      </x:c>
      <x:c r="B10" s="17" t="str">
        <x:v>Support</x:v>
      </x:c>
      <x:c r="C10" s="13" t="n">
        <x:v>24</x:v>
      </x:c>
      <x:c r="D10" s="15" t="n">
        <x:v>28</x:v>
      </x:c>
      <x:c r="E10" s="29"/>
      <x:c r="F10" s="2"/>
    </x:row>
    <x:row r="11" ht="28" customHeight="1">
      <x:c r="A11" s="24" t="str">
        <x:v>SC-04</x:v>
      </x:c>
      <x:c r="B11" s="24" t="str">
        <x:v>Dispatch</x:v>
      </x:c>
      <x:c r="C11" s="20" t="n">
        <x:v>35</x:v>
      </x:c>
      <x:c r="D11" s="22" t="n">
        <x:v>25</x:v>
      </x:c>
      <x:c r="E11" s="29"/>
      <x:c r="F11" s="2"/>
    </x:row>
    <x:row r="12" ht="28" customHeight="1">
      <x:c r="A12" s="17" t="str">
        <x:v>SC-05</x:v>
      </x:c>
      <x:c r="B12" s="17" t="str">
        <x:v>Packing</x:v>
      </x:c>
      <x:c r="C12" s="13" t="n">
        <x:v>30</x:v>
      </x:c>
      <x:c r="D12" s="15" t="n">
        <x:v>23.5</x:v>
      </x:c>
      <x:c r="E12" s="29"/>
      <x:c r="F12" s="2"/>
    </x:row>
    <x:row r="13" ht="28" customHeight="1">
      <x:c r="A13" s="24" t="str">
        <x:v>SC-06</x:v>
      </x:c>
      <x:c r="B13" s="24" t="str">
        <x:v>Dispatch</x:v>
      </x:c>
      <x:c r="C13" s="20" t="n">
        <x:v>28</x:v>
      </x:c>
      <x:c r="D13" s="22" t="n">
        <x:v>27</x:v>
      </x:c>
      <x:c r="E13" s="29"/>
      <x:c r="F13" s="2"/>
    </x:row>
    <x:row r="14" ht="28" customHeight="1">
      <x:c r="A14" s="17" t="str">
        <x:v>SC-07</x:v>
      </x:c>
      <x:c r="B14" s="17" t="str">
        <x:v>Support</x:v>
      </x:c>
      <x:c r="C14" s="13" t="n">
        <x:v>36</x:v>
      </x:c>
      <x:c r="D14" s="15" t="n">
        <x:v>26</x:v>
      </x:c>
      <x:c r="E14" s="29"/>
      <x:c r="F14" s="2"/>
    </x:row>
    <x:row r="15" ht="28" customHeight="1">
      <x:c r="A15" s="24" t="str">
        <x:v>SC-08</x:v>
      </x:c>
      <x:c r="B15" s="24" t="str">
        <x:v>Packing</x:v>
      </x:c>
      <x:c r="C15" s="20" t="n">
        <x:v>20</x:v>
      </x:c>
      <x:c r="D15" s="22" t="n">
        <x:v>24</x:v>
      </x:c>
      <x:c r="E15" s="29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2" t="str">
        <x:v>Employer allowance</x:v>
      </x:c>
      <x:c r="B19" s="26" t="n">
        <x:v>0.12</x:v>
      </x:c>
      <x:c r="C19" s="2"/>
      <x:c r="D19" s="2"/>
      <x:c r="E19" s="2"/>
      <x:c r="F19" s="2"/>
    </x:row>
    <x:row r="20" ht="28" customHeight="1">
      <x:c r="A20" s="2"/>
      <x:c r="B20" s="2"/>
      <x:c r="C20" s="2"/>
      <x:c r="D20" s="2"/>
      <x:c r="E20" s="2"/>
      <x:c r="F20" s="2"/>
    </x:row>
    <x:row r="21" ht="28" customHeight="1">
      <x:c r="A21" s="2"/>
      <x:c r="B21" s="2"/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 t="str">
        <x:v>Total wages</x:v>
      </x:c>
      <x:c r="B23" s="29"/>
      <x:c r="C23" s="2"/>
      <x:c r="D23" s="2"/>
      <x:c r="E23" s="2"/>
      <x:c r="F23" s="2"/>
    </x:row>
    <x:row r="24" ht="28" customHeight="1">
      <x:c r="A24" s="2" t="str">
        <x:v>Employer allowance</x:v>
      </x:c>
      <x:c r="B24" s="29"/>
      <x:c r="C24" s="2"/>
      <x:c r="D24" s="2"/>
      <x:c r="E24" s="2"/>
      <x:c r="F24" s="2"/>
    </x:row>
    <x:row r="25" ht="28" customHeight="1">
      <x:c r="A25" s="2" t="str">
        <x:v>Wages plus allowance</x:v>
      </x:c>
      <x:c r="B25" s="29"/>
      <x:c r="C25" s="2"/>
      <x:c r="D25" s="2"/>
      <x:c r="E25" s="2"/>
      <x:c r="F25" s="2"/>
    </x:row>
    <x:row r="26" ht="28" customHeight="1">
      <x:c r="A26" s="2" t="str">
        <x:v>Weighted hourly rate</x:v>
      </x:c>
      <x:c r="B26" s="29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Staffing cost practice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SC-01 weekly wages</x:v>
      </x:c>
      <x:c r="B7" s="32" t="n">
        <x:f>Practice!C8*Practice!D8</x:f>
        <x:v>832</x:v>
      </x:c>
      <x:c r="C7" s="6"/>
      <x:c r="D7" s="6" t="str">
        <x:v>=Practice!C8*Practice!D8</x:v>
      </x:c>
      <x:c r="E7" s="6" t="str">
        <x:v>Paid hours multiplied by the hourly rate. Role slots are invented, not employee records.</x:v>
      </x:c>
    </x:row>
    <x:row r="8" ht="44" customHeight="1">
      <x:c r="A8" s="33" t="str">
        <x:v>SC-02 weekly wages</x:v>
      </x:c>
      <x:c r="B8" s="35" t="n">
        <x:f>Practice!C9*Practice!D9</x:f>
        <x:v>893</x:v>
      </x:c>
      <x:c r="C8" s="6"/>
      <x:c r="D8" s="33" t="str">
        <x:v>=Practice!C9*Practice!D9</x:v>
      </x:c>
      <x:c r="E8" s="33" t="str">
        <x:v>Paid hours multiplied by the hourly rate. Role slots are invented, not employee records.</x:v>
      </x:c>
    </x:row>
    <x:row r="9" ht="44" customHeight="1">
      <x:c r="A9" s="6" t="str">
        <x:v>SC-03 weekly wages</x:v>
      </x:c>
      <x:c r="B9" s="32" t="n">
        <x:f>Practice!C10*Practice!D10</x:f>
        <x:v>672</x:v>
      </x:c>
      <x:c r="C9" s="6"/>
      <x:c r="D9" s="6" t="str">
        <x:v>=Practice!C10*Practice!D10</x:v>
      </x:c>
      <x:c r="E9" s="6" t="str">
        <x:v>Paid hours multiplied by the hourly rate. Role slots are invented, not employee records.</x:v>
      </x:c>
    </x:row>
    <x:row r="10" ht="44" customHeight="1">
      <x:c r="A10" s="33" t="str">
        <x:v>SC-04 weekly wages</x:v>
      </x:c>
      <x:c r="B10" s="35" t="n">
        <x:f>Practice!C11*Practice!D11</x:f>
        <x:v>875</x:v>
      </x:c>
      <x:c r="C10" s="6"/>
      <x:c r="D10" s="33" t="str">
        <x:v>=Practice!C11*Practice!D11</x:v>
      </x:c>
      <x:c r="E10" s="33" t="str">
        <x:v>Paid hours multiplied by the hourly rate. Role slots are invented, not employee records.</x:v>
      </x:c>
    </x:row>
    <x:row r="11" ht="44" customHeight="1">
      <x:c r="A11" s="6" t="str">
        <x:v>SC-05 weekly wages</x:v>
      </x:c>
      <x:c r="B11" s="32" t="n">
        <x:f>Practice!C12*Practice!D12</x:f>
        <x:v>705</x:v>
      </x:c>
      <x:c r="C11" s="6"/>
      <x:c r="D11" s="6" t="str">
        <x:v>=Practice!C12*Practice!D12</x:v>
      </x:c>
      <x:c r="E11" s="6" t="str">
        <x:v>Paid hours multiplied by the hourly rate. Role slots are invented, not employee records.</x:v>
      </x:c>
    </x:row>
    <x:row r="12" ht="44" customHeight="1">
      <x:c r="A12" s="33" t="str">
        <x:v>SC-06 weekly wages</x:v>
      </x:c>
      <x:c r="B12" s="35" t="n">
        <x:f>Practice!C13*Practice!D13</x:f>
        <x:v>756</x:v>
      </x:c>
      <x:c r="C12" s="6"/>
      <x:c r="D12" s="33" t="str">
        <x:v>=Practice!C13*Practice!D13</x:v>
      </x:c>
      <x:c r="E12" s="33" t="str">
        <x:v>Paid hours multiplied by the hourly rate. Role slots are invented, not employee records.</x:v>
      </x:c>
    </x:row>
    <x:row r="13" ht="44" customHeight="1">
      <x:c r="A13" s="6" t="str">
        <x:v>SC-07 weekly wages</x:v>
      </x:c>
      <x:c r="B13" s="32" t="n">
        <x:f>Practice!C14*Practice!D14</x:f>
        <x:v>936</x:v>
      </x:c>
      <x:c r="C13" s="6"/>
      <x:c r="D13" s="6" t="str">
        <x:v>=Practice!C14*Practice!D14</x:v>
      </x:c>
      <x:c r="E13" s="6" t="str">
        <x:v>Paid hours multiplied by the hourly rate. Role slots are invented, not employee records.</x:v>
      </x:c>
    </x:row>
    <x:row r="14" ht="44" customHeight="1">
      <x:c r="A14" s="33" t="str">
        <x:v>SC-08 weekly wages</x:v>
      </x:c>
      <x:c r="B14" s="35" t="n">
        <x:f>Practice!C15*Practice!D15</x:f>
        <x:v>480</x:v>
      </x:c>
      <x:c r="C14" s="6"/>
      <x:c r="D14" s="33" t="str">
        <x:v>=Practice!C15*Practice!D15</x:v>
      </x:c>
      <x:c r="E14" s="33" t="str">
        <x:v>Paid hours multiplied by the hourly rate. Role slots are invented, not employee records.</x:v>
      </x:c>
    </x:row>
    <x:row r="15" ht="28" customHeight="1">
      <x:c r="A15" s="2"/>
      <x:c r="B15" s="2"/>
      <x:c r="C15" s="2"/>
      <x:c r="D15" s="2"/>
      <x:c r="E15" s="2"/>
    </x:row>
    <x:row r="16" ht="28" customHeight="1">
      <x:c r="A16" s="2"/>
      <x:c r="B16" s="2"/>
      <x:c r="C16" s="2"/>
      <x:c r="D16" s="2"/>
      <x:c r="E16" s="2"/>
    </x:row>
    <x:row r="17" ht="44" customHeight="1">
      <x:c r="A17" s="6" t="str">
        <x:v>Total wages</x:v>
      </x:c>
      <x:c r="B17" s="36" t="n">
        <x:f>SUM(B7:B14)</x:f>
        <x:v>6149</x:v>
      </x:c>
      <x:c r="C17" s="6"/>
      <x:c r="D17" s="6" t="str">
        <x:v>=SUM(B7:B14)</x:v>
      </x:c>
      <x:c r="E17" s="6" t="str">
        <x:v>Add the eight role-slot costs before applying the allowance.</x:v>
      </x:c>
    </x:row>
    <x:row r="18" ht="44" customHeight="1">
      <x:c r="A18" s="33" t="str">
        <x:v>Employer allowance</x:v>
      </x:c>
      <x:c r="B18" s="35" t="n">
        <x:f>B17*Practice!$B$19</x:f>
        <x:v>737.88</x:v>
      </x:c>
      <x:c r="C18" s="6"/>
      <x:c r="D18" s="33" t="str">
        <x:v>=B17*Practice!$B$19</x:v>
      </x:c>
      <x:c r="E18" s="33" t="str">
        <x:v>The fixed allowance cell stays anchored when the formula is reused.</x:v>
      </x:c>
    </x:row>
    <x:row r="19" ht="44" customHeight="1">
      <x:c r="A19" s="6" t="str">
        <x:v>Wages plus allowance</x:v>
      </x:c>
      <x:c r="B19" s="36" t="n">
        <x:f>SUM(B17:B18)</x:f>
        <x:v>6886.88</x:v>
      </x:c>
      <x:c r="C19" s="6"/>
      <x:c r="D19" s="6" t="str">
        <x:v>=SUM(B17:B18)</x:v>
      </x:c>
      <x:c r="E19" s="6" t="str">
        <x:v>A planning allowance is an estimate, not a statutory tax calculation.</x:v>
      </x:c>
    </x:row>
    <x:row r="20" ht="44" customHeight="1">
      <x:c r="A20" s="33" t="str">
        <x:v>Weighted hourly rate</x:v>
      </x:c>
      <x:c r="B20" s="35" t="n">
        <x:f>B17/SUM(Practice!C8:C15)</x:f>
        <x:v>25.304526748971192</x:v>
      </x:c>
      <x:c r="C20" s="6"/>
      <x:c r="D20" s="33" t="str">
        <x:v>=B17/SUM(Practice!C8:C15)</x:v>
      </x:c>
      <x:c r="E20" s="33" t="str">
        <x:v>Divide total wages by total hours. An unweighted mean of rates would answer a different question.</x:v>
      </x:c>
    </x:row>
    <x:row r="21" ht="28" customHeight="1">
      <x:c r="A21" s="2"/>
      <x:c r="B21" s="2"/>
      <x:c r="C21" s="2"/>
      <x:c r="D21" s="2"/>
      <x:c r="E21" s="2"/>
    </x:row>
    <x:row r="22" ht="28" customHeight="1">
      <x:c r="A22" s="2"/>
      <x:c r="B22" s="2"/>
      <x:c r="C22" s="2"/>
      <x:c r="D22" s="2"/>
      <x:c r="E22" s="2"/>
    </x:row>
    <x:row r="23" ht="28" customHeight="1">
      <x:c r="A23" s="2"/>
      <x:c r="B23" s="2"/>
      <x:c r="C23" s="2"/>
      <x:c r="D23" s="2"/>
      <x:c r="E23" s="2"/>
    </x:row>
  </x:sheetData>
  <x:pageMargins left="0.7" right="0.7" top="0.75" bottom="0.75" header="0.3" footer="0.3"/>
</x:worksheet>
</file>